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activeTab="0"/>
  </bookViews>
  <sheets>
    <sheet name="BoQ1" sheetId="1" r:id="rId1"/>
    <sheet name="Macros" sheetId="2" state="veryHidden"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<sst xmlns="http://schemas.openxmlformats.org/spreadsheetml/2006/main" count="198" uniqueCount="73">
  <si>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</si>
  <si>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</si>
  <si>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</si>
  <si>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</si>
  <si>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</si>
  <si>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</si>
  <si>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</si>
  <si>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</si>
  <si>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</si>
  <si>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</si>
  <si>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</si>
  <si>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</si>
  <si>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</si>
  <si>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</si>
  <si>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</si>
  <si>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</si>
  <si>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</si>
  <si>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</si>
  <si>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</si>
  <si>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</si>
  <si>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</si>
  <si>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</si>
  <si>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</si>
  <si>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</si>
  <si>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</si>
  <si>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</si>
  <si>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</si>
  <si>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</si>
  <si>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</si>
  <si>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</si>
  <si>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</si>
  <si>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</si>
  <si>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</si>
  <si>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</si>
  <si>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</si>
  <si>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</si>
  <si>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</si>
  <si>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</si>
  <si>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</si>
  <si>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</si>
  <si>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</si>
  <si>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</si>
  <si>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</si>
  <si>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</si>
  <si>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</si>
  <si>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</si>
  <si>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</si>
  <si>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</si>
  <si>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</si>
  <si>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</si>
  <si>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</si>
  <si>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</si>
  <si>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</si>
  <si>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</si>
  <si>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Window Ac's</t>
  </si>
  <si>
    <t>Split Ac's</t>
  </si>
  <si>
    <t>Ductable  Ac's</t>
  </si>
  <si>
    <t>VRV  Ac's</t>
  </si>
  <si>
    <t>12HP</t>
  </si>
  <si>
    <t>14HP</t>
  </si>
  <si>
    <t>16HP</t>
  </si>
  <si>
    <t>Tender Inviting Authority:  Principal Hansraj College</t>
  </si>
  <si>
    <t>Name of Work: CAMC for various types of Air Conditioning Machines installed at Hansraj College</t>
  </si>
  <si>
    <t>Contract No:  HRC/Colg./Tender/2019-20/08</t>
  </si>
  <si>
    <t>2.0 Ton Each</t>
  </si>
  <si>
    <t>1.5 Ton Each</t>
  </si>
  <si>
    <t>11 Ton Each</t>
  </si>
  <si>
    <t>10HP</t>
  </si>
  <si>
    <t>11HP</t>
  </si>
  <si>
    <t>Casstte Type Ac's</t>
  </si>
  <si>
    <t>3.0 Ton</t>
  </si>
  <si>
    <t>1.5 Ton</t>
  </si>
  <si>
    <t>2.0 Ton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</si>
</sst>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vertical="top" wrapText="1"/>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3"/>
  <sheetViews>
    <sheetView showGridLines="0" tabSelected="1" zoomScale="73" zoomScaleNormal="73" zoomScalePageLayoutView="0" workbookViewId="0" topLeftCell="A1">
      <selection activeCell="M29" sqref="M29"/>
    </sheetView>
  </sheetViews>
  <sheetFormatPr defaultColWidth="9.140625" defaultRowHeight="15"/>
  <cols>
    <col min="1" max="1" width="15.421875" style="58" customWidth="1"/>
    <col min="2" max="2" width="59.00390625" style="58" customWidth="1"/>
    <col min="3" max="3" width="15.57421875" style="58" customWidth="1"/>
    <col min="4" max="4" width="14.57421875" style="58" customWidth="1"/>
    <col min="5" max="5" width="9.57421875" style="58" customWidth="1"/>
    <col min="6" max="6" width="14.421875" style="58" hidden="1" customWidth="1"/>
    <col min="7" max="7" width="14.140625" style="58" hidden="1" customWidth="1"/>
    <col min="8" max="9" width="12.140625" style="58" hidden="1" customWidth="1"/>
    <col min="10" max="10" width="9.00390625" style="58" hidden="1" customWidth="1"/>
    <col min="11" max="11" width="27.00390625" style="58" hidden="1" customWidth="1"/>
    <col min="12" max="12" width="21.28125" style="58" hidden="1" customWidth="1"/>
    <col min="13" max="13" width="19.00390625" style="58" customWidth="1"/>
    <col min="14" max="14" width="15.28125" style="59" hidden="1" customWidth="1"/>
    <col min="15" max="15" width="14.28125" style="58" hidden="1" customWidth="1"/>
    <col min="16" max="16" width="17.28125" style="58" hidden="1" customWidth="1"/>
    <col min="17" max="17" width="18.421875" style="58" hidden="1" customWidth="1"/>
    <col min="18" max="18" width="17.421875" style="58" hidden="1" customWidth="1"/>
    <col min="19" max="19" width="14.7109375" style="58" hidden="1" customWidth="1"/>
    <col min="20" max="20" width="14.8515625" style="58" hidden="1" customWidth="1"/>
    <col min="21" max="21" width="16.421875" style="58" hidden="1" customWidth="1"/>
    <col min="22" max="22" width="13.00390625" style="58" hidden="1" customWidth="1"/>
    <col min="23" max="51" width="9.140625" style="58" hidden="1" customWidth="1"/>
    <col min="52" max="52" width="10.28125" style="58" hidden="1" customWidth="1"/>
    <col min="53" max="53" width="20.28125" style="58" customWidth="1"/>
    <col min="54" max="54" width="18.8515625" style="58" hidden="1" customWidth="1"/>
    <col min="55" max="55" width="43.57421875" style="58" customWidth="1"/>
    <col min="56" max="238" width="9.140625" style="58" customWidth="1"/>
    <col min="239" max="243" width="9.140625" style="60" customWidth="1"/>
    <col min="244" max="16384" width="9.140625" style="58" customWidth="1"/>
  </cols>
  <sheetData>
    <row r="1" spans="1:243" s="1" customFormat="1" ht="25.5" customHeight="1">
      <c r="A1" s="76" t="str">
        <f>B2&amp;" BoQ"</f>
        <v>Item Rate BoQ</v>
      </c>
      <c r="B1" s="76"/>
      <c r="C1" s="76"/>
      <c r="D1" s="76"/>
      <c r="E1" s="76"/>
      <c r="F1" s="76"/>
      <c r="G1" s="76"/>
      <c r="H1" s="76"/>
      <c r="I1" s="76"/>
      <c r="J1" s="76"/>
      <c r="K1" s="76"/>
      <c r="L1" s="76"/>
      <c r="O1" s="2"/>
      <c r="P1" s="2"/>
      <c r="Q1" s="3"/>
      <c r="IE1" s="3"/>
      <c r="IF1" s="3"/>
      <c r="IG1" s="3"/>
      <c r="IH1" s="3"/>
      <c r="II1" s="3"/>
    </row>
    <row r="2" spans="1:17" s="1" customFormat="1" ht="25.5" customHeight="1" hidden="1">
      <c r="A2" s="4" t="s">
        <v>3</v>
      </c>
      <c r="B2" s="4" t="s">
        <v>4</v>
      </c>
      <c r="C2" s="64" t="s">
        <v>5</v>
      </c>
      <c r="D2" s="64"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7" t="s">
        <v>61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30.75" customHeight="1">
      <c r="A5" s="77" t="s">
        <v>62</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7"/>
      <c r="IF5" s="7"/>
      <c r="IG5" s="7"/>
      <c r="IH5" s="7"/>
      <c r="II5" s="7"/>
    </row>
    <row r="6" spans="1:243" s="6" customFormat="1" ht="30.75" customHeight="1">
      <c r="A6" s="77" t="s">
        <v>63</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29.25" customHeight="1" hidden="1">
      <c r="A7" s="78" t="s">
        <v>10</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7"/>
      <c r="IF7" s="7"/>
      <c r="IG7" s="7"/>
      <c r="IH7" s="7"/>
      <c r="II7" s="7"/>
    </row>
    <row r="8" spans="1:243" s="9" customFormat="1" ht="61.5" customHeight="1">
      <c r="A8" s="8" t="s">
        <v>50</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10"/>
      <c r="IF8" s="10"/>
      <c r="IG8" s="10"/>
      <c r="IH8" s="10"/>
      <c r="II8" s="10"/>
    </row>
    <row r="9" spans="1:243" s="11" customFormat="1" ht="61.5" customHeight="1">
      <c r="A9" s="70" t="s">
        <v>11</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53</v>
      </c>
      <c r="G11" s="13"/>
      <c r="H11" s="13"/>
      <c r="I11" s="13" t="s">
        <v>21</v>
      </c>
      <c r="J11" s="13" t="s">
        <v>22</v>
      </c>
      <c r="K11" s="13" t="s">
        <v>23</v>
      </c>
      <c r="L11" s="13" t="s">
        <v>24</v>
      </c>
      <c r="M11" s="16" t="s">
        <v>52</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51</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3" customFormat="1" ht="18.75" customHeight="1">
      <c r="A13" s="18">
        <v>2</v>
      </c>
      <c r="B13" s="19" t="s">
        <v>54</v>
      </c>
      <c r="C13" s="20"/>
      <c r="D13" s="21"/>
      <c r="E13" s="22"/>
      <c r="F13" s="21"/>
      <c r="G13" s="23"/>
      <c r="H13" s="23"/>
      <c r="I13" s="21"/>
      <c r="J13" s="24"/>
      <c r="K13" s="25"/>
      <c r="L13" s="25"/>
      <c r="M13" s="26"/>
      <c r="N13" s="27"/>
      <c r="O13" s="27"/>
      <c r="P13" s="28"/>
      <c r="Q13" s="27"/>
      <c r="R13" s="27"/>
      <c r="S13" s="29"/>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0"/>
      <c r="BB13" s="31"/>
      <c r="BC13" s="32"/>
      <c r="IE13" s="34">
        <v>1</v>
      </c>
      <c r="IF13" s="34" t="s">
        <v>34</v>
      </c>
      <c r="IG13" s="34" t="s">
        <v>35</v>
      </c>
      <c r="IH13" s="34">
        <v>10</v>
      </c>
      <c r="II13" s="34" t="s">
        <v>36</v>
      </c>
    </row>
    <row r="14" spans="1:243" s="33" customFormat="1" ht="18.75" customHeight="1">
      <c r="A14" s="18">
        <v>3</v>
      </c>
      <c r="B14" s="32" t="s">
        <v>65</v>
      </c>
      <c r="C14" s="20"/>
      <c r="D14" s="68">
        <v>23</v>
      </c>
      <c r="E14" s="22" t="s">
        <v>37</v>
      </c>
      <c r="F14" s="69">
        <v>100</v>
      </c>
      <c r="G14" s="35"/>
      <c r="H14" s="23"/>
      <c r="I14" s="21" t="s">
        <v>38</v>
      </c>
      <c r="J14" s="24">
        <f>IF(I14="Less(-)",-1,1)</f>
        <v>1</v>
      </c>
      <c r="K14" s="25" t="s">
        <v>47</v>
      </c>
      <c r="L14" s="25" t="s">
        <v>7</v>
      </c>
      <c r="M14" s="67"/>
      <c r="N14" s="36"/>
      <c r="O14" s="36"/>
      <c r="P14" s="37"/>
      <c r="Q14" s="36"/>
      <c r="R14" s="36"/>
      <c r="S14" s="38"/>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65">
        <f>total_amount_ba($B$2,$D$2,D14,F14,J14,K14,M14)</f>
        <v>0</v>
      </c>
      <c r="BB14" s="65">
        <f>BA14+SUM(N14:AZ14)</f>
        <v>0</v>
      </c>
      <c r="BC14" s="32" t="str">
        <f>SpellNumber(L14,BB14)</f>
        <v>INR Zero Only</v>
      </c>
      <c r="IE14" s="34">
        <v>1.01</v>
      </c>
      <c r="IF14" s="34" t="s">
        <v>39</v>
      </c>
      <c r="IG14" s="34" t="s">
        <v>35</v>
      </c>
      <c r="IH14" s="34">
        <v>123.223</v>
      </c>
      <c r="II14" s="34" t="s">
        <v>37</v>
      </c>
    </row>
    <row r="15" spans="1:243" s="33" customFormat="1" ht="18.75" customHeight="1">
      <c r="A15" s="18">
        <v>4</v>
      </c>
      <c r="B15" s="19" t="s">
        <v>55</v>
      </c>
      <c r="C15" s="20"/>
      <c r="D15" s="21"/>
      <c r="E15" s="22"/>
      <c r="F15" s="21"/>
      <c r="G15" s="23"/>
      <c r="H15" s="23"/>
      <c r="I15" s="21"/>
      <c r="J15" s="24"/>
      <c r="K15" s="25"/>
      <c r="L15" s="25"/>
      <c r="M15" s="26"/>
      <c r="N15" s="27"/>
      <c r="O15" s="27"/>
      <c r="P15" s="28"/>
      <c r="Q15" s="27"/>
      <c r="R15" s="27"/>
      <c r="S15" s="29"/>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30"/>
      <c r="BB15" s="31"/>
      <c r="BC15" s="32"/>
      <c r="IE15" s="34">
        <v>1.02</v>
      </c>
      <c r="IF15" s="34" t="s">
        <v>40</v>
      </c>
      <c r="IG15" s="34" t="s">
        <v>41</v>
      </c>
      <c r="IH15" s="34">
        <v>213</v>
      </c>
      <c r="II15" s="34" t="s">
        <v>37</v>
      </c>
    </row>
    <row r="16" spans="1:243" s="33" customFormat="1" ht="18.75" customHeight="1">
      <c r="A16" s="18">
        <v>5</v>
      </c>
      <c r="B16" s="32" t="s">
        <v>65</v>
      </c>
      <c r="C16" s="20"/>
      <c r="D16" s="68">
        <v>73</v>
      </c>
      <c r="E16" s="22" t="s">
        <v>37</v>
      </c>
      <c r="F16" s="69">
        <v>10</v>
      </c>
      <c r="G16" s="35"/>
      <c r="H16" s="35"/>
      <c r="I16" s="21" t="s">
        <v>38</v>
      </c>
      <c r="J16" s="24">
        <f>IF(I16="Less(-)",-1,1)</f>
        <v>1</v>
      </c>
      <c r="K16" s="25" t="s">
        <v>47</v>
      </c>
      <c r="L16" s="25" t="s">
        <v>7</v>
      </c>
      <c r="M16" s="67"/>
      <c r="N16" s="36"/>
      <c r="O16" s="36"/>
      <c r="P16" s="37"/>
      <c r="Q16" s="36"/>
      <c r="R16" s="36"/>
      <c r="S16" s="38"/>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65">
        <f>total_amount_ba($B$2,$D$2,D16,F16,J16,K16,M16)</f>
        <v>0</v>
      </c>
      <c r="BB16" s="65">
        <f>BA16+SUM(N16:AZ16)</f>
        <v>0</v>
      </c>
      <c r="BC16" s="32" t="str">
        <f>SpellNumber(L16,BB16)</f>
        <v>INR Zero Only</v>
      </c>
      <c r="IE16" s="34">
        <v>2</v>
      </c>
      <c r="IF16" s="34" t="s">
        <v>34</v>
      </c>
      <c r="IG16" s="34" t="s">
        <v>42</v>
      </c>
      <c r="IH16" s="34">
        <v>10</v>
      </c>
      <c r="II16" s="34" t="s">
        <v>37</v>
      </c>
    </row>
    <row r="17" spans="1:243" s="33" customFormat="1" ht="18.75" customHeight="1">
      <c r="A17" s="18">
        <v>6</v>
      </c>
      <c r="B17" s="32" t="s">
        <v>64</v>
      </c>
      <c r="C17" s="20"/>
      <c r="D17" s="68">
        <v>21</v>
      </c>
      <c r="E17" s="22" t="s">
        <v>37</v>
      </c>
      <c r="F17" s="69">
        <v>10</v>
      </c>
      <c r="G17" s="35"/>
      <c r="H17" s="35"/>
      <c r="I17" s="21" t="s">
        <v>38</v>
      </c>
      <c r="J17" s="24">
        <f>IF(I17="Less(-)",-1,1)</f>
        <v>1</v>
      </c>
      <c r="K17" s="25" t="s">
        <v>47</v>
      </c>
      <c r="L17" s="25" t="s">
        <v>7</v>
      </c>
      <c r="M17" s="67"/>
      <c r="N17" s="36"/>
      <c r="O17" s="36"/>
      <c r="P17" s="37"/>
      <c r="Q17" s="36"/>
      <c r="R17" s="36"/>
      <c r="S17" s="38"/>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65">
        <f>total_amount_ba($B$2,$D$2,D17,F17,J17,K17,M17)</f>
        <v>0</v>
      </c>
      <c r="BB17" s="65">
        <f>BA17+SUM(N17:AZ17)</f>
        <v>0</v>
      </c>
      <c r="BC17" s="32" t="str">
        <f>SpellNumber(L17,BB17)</f>
        <v>INR Zero Only</v>
      </c>
      <c r="IE17" s="34">
        <v>3</v>
      </c>
      <c r="IF17" s="34" t="s">
        <v>43</v>
      </c>
      <c r="IG17" s="34" t="s">
        <v>44</v>
      </c>
      <c r="IH17" s="34">
        <v>10</v>
      </c>
      <c r="II17" s="34" t="s">
        <v>37</v>
      </c>
    </row>
    <row r="18" spans="1:243" s="33" customFormat="1" ht="18.75" customHeight="1">
      <c r="A18" s="18">
        <v>7</v>
      </c>
      <c r="B18" s="19" t="s">
        <v>56</v>
      </c>
      <c r="C18" s="20"/>
      <c r="D18" s="21"/>
      <c r="E18" s="22"/>
      <c r="F18" s="21"/>
      <c r="G18" s="23"/>
      <c r="H18" s="23"/>
      <c r="I18" s="21"/>
      <c r="J18" s="24"/>
      <c r="K18" s="25"/>
      <c r="L18" s="25"/>
      <c r="M18" s="26"/>
      <c r="N18" s="27"/>
      <c r="O18" s="27"/>
      <c r="P18" s="28"/>
      <c r="Q18" s="27"/>
      <c r="R18" s="27"/>
      <c r="S18" s="29"/>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30"/>
      <c r="BB18" s="31"/>
      <c r="BC18" s="32"/>
      <c r="IE18" s="34">
        <v>1.01</v>
      </c>
      <c r="IF18" s="34" t="s">
        <v>39</v>
      </c>
      <c r="IG18" s="34" t="s">
        <v>35</v>
      </c>
      <c r="IH18" s="34">
        <v>123.223</v>
      </c>
      <c r="II18" s="34" t="s">
        <v>37</v>
      </c>
    </row>
    <row r="19" spans="1:243" s="33" customFormat="1" ht="18.75" customHeight="1">
      <c r="A19" s="18">
        <v>8</v>
      </c>
      <c r="B19" s="32" t="s">
        <v>66</v>
      </c>
      <c r="C19" s="20"/>
      <c r="D19" s="68">
        <v>4</v>
      </c>
      <c r="E19" s="22" t="s">
        <v>37</v>
      </c>
      <c r="F19" s="69">
        <v>10</v>
      </c>
      <c r="G19" s="35"/>
      <c r="H19" s="35"/>
      <c r="I19" s="21" t="s">
        <v>38</v>
      </c>
      <c r="J19" s="24">
        <f>IF(I19="Less(-)",-1,1)</f>
        <v>1</v>
      </c>
      <c r="K19" s="25" t="s">
        <v>47</v>
      </c>
      <c r="L19" s="25" t="s">
        <v>7</v>
      </c>
      <c r="M19" s="67"/>
      <c r="N19" s="36"/>
      <c r="O19" s="36"/>
      <c r="P19" s="37"/>
      <c r="Q19" s="36"/>
      <c r="R19" s="36"/>
      <c r="S19" s="38"/>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65">
        <f>total_amount_ba($B$2,$D$2,D19,F19,J19,K19,M19)</f>
        <v>0</v>
      </c>
      <c r="BB19" s="65">
        <f>BA19+SUM(N19:AZ19)</f>
        <v>0</v>
      </c>
      <c r="BC19" s="32" t="str">
        <f>SpellNumber(L19,BB19)</f>
        <v>INR Zero Only</v>
      </c>
      <c r="IE19" s="34">
        <v>1.02</v>
      </c>
      <c r="IF19" s="34" t="s">
        <v>40</v>
      </c>
      <c r="IG19" s="34" t="s">
        <v>41</v>
      </c>
      <c r="IH19" s="34">
        <v>213</v>
      </c>
      <c r="II19" s="34" t="s">
        <v>37</v>
      </c>
    </row>
    <row r="20" spans="1:243" s="33" customFormat="1" ht="18.75" customHeight="1">
      <c r="A20" s="18">
        <v>9</v>
      </c>
      <c r="B20" s="19" t="s">
        <v>57</v>
      </c>
      <c r="C20" s="20"/>
      <c r="D20" s="21"/>
      <c r="E20" s="22"/>
      <c r="F20" s="21"/>
      <c r="G20" s="23"/>
      <c r="H20" s="23"/>
      <c r="I20" s="21"/>
      <c r="J20" s="24"/>
      <c r="K20" s="25"/>
      <c r="L20" s="25"/>
      <c r="M20" s="26"/>
      <c r="N20" s="27"/>
      <c r="O20" s="27"/>
      <c r="P20" s="28"/>
      <c r="Q20" s="27"/>
      <c r="R20" s="27"/>
      <c r="S20" s="29"/>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30"/>
      <c r="BB20" s="31"/>
      <c r="BC20" s="32"/>
      <c r="IE20" s="34">
        <v>2</v>
      </c>
      <c r="IF20" s="34" t="s">
        <v>34</v>
      </c>
      <c r="IG20" s="34" t="s">
        <v>42</v>
      </c>
      <c r="IH20" s="34">
        <v>10</v>
      </c>
      <c r="II20" s="34" t="s">
        <v>37</v>
      </c>
    </row>
    <row r="21" spans="1:243" s="33" customFormat="1" ht="18.75" customHeight="1">
      <c r="A21" s="18">
        <v>10</v>
      </c>
      <c r="B21" s="40" t="s">
        <v>67</v>
      </c>
      <c r="C21" s="20"/>
      <c r="D21" s="68">
        <v>2</v>
      </c>
      <c r="E21" s="22" t="s">
        <v>37</v>
      </c>
      <c r="F21" s="69">
        <v>10</v>
      </c>
      <c r="G21" s="35"/>
      <c r="H21" s="35"/>
      <c r="I21" s="21" t="s">
        <v>38</v>
      </c>
      <c r="J21" s="24">
        <f>IF(I21="Less(-)",-1,1)</f>
        <v>1</v>
      </c>
      <c r="K21" s="25" t="s">
        <v>47</v>
      </c>
      <c r="L21" s="25" t="s">
        <v>7</v>
      </c>
      <c r="M21" s="67"/>
      <c r="N21" s="36"/>
      <c r="O21" s="36"/>
      <c r="P21" s="37"/>
      <c r="Q21" s="36"/>
      <c r="R21" s="36"/>
      <c r="S21" s="38"/>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65">
        <f>total_amount_ba($B$2,$D$2,D21,F21,J21,K21,M21)</f>
        <v>0</v>
      </c>
      <c r="BB21" s="65">
        <f>BA21+SUM(N21:AZ21)</f>
        <v>0</v>
      </c>
      <c r="BC21" s="32" t="str">
        <f>SpellNumber(L21,BB21)</f>
        <v>INR Zero Only</v>
      </c>
      <c r="IE21" s="34">
        <v>3</v>
      </c>
      <c r="IF21" s="34" t="s">
        <v>43</v>
      </c>
      <c r="IG21" s="34" t="s">
        <v>44</v>
      </c>
      <c r="IH21" s="34">
        <v>10</v>
      </c>
      <c r="II21" s="34" t="s">
        <v>37</v>
      </c>
    </row>
    <row r="22" spans="1:243" s="33" customFormat="1" ht="18.75" customHeight="1">
      <c r="A22" s="18">
        <v>11</v>
      </c>
      <c r="B22" s="40" t="s">
        <v>68</v>
      </c>
      <c r="C22" s="20"/>
      <c r="D22" s="68">
        <v>4</v>
      </c>
      <c r="E22" s="22" t="s">
        <v>37</v>
      </c>
      <c r="F22" s="69">
        <v>10</v>
      </c>
      <c r="G22" s="35"/>
      <c r="H22" s="35"/>
      <c r="I22" s="21" t="s">
        <v>38</v>
      </c>
      <c r="J22" s="24">
        <f>IF(I22="Less(-)",-1,1)</f>
        <v>1</v>
      </c>
      <c r="K22" s="25" t="s">
        <v>47</v>
      </c>
      <c r="L22" s="25" t="s">
        <v>7</v>
      </c>
      <c r="M22" s="67"/>
      <c r="N22" s="36"/>
      <c r="O22" s="36"/>
      <c r="P22" s="37"/>
      <c r="Q22" s="36"/>
      <c r="R22" s="36"/>
      <c r="S22" s="38"/>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65">
        <f>total_amount_ba($B$2,$D$2,D22,F22,J22,K22,M22)</f>
        <v>0</v>
      </c>
      <c r="BB22" s="65">
        <f>BA22+SUM(N22:AZ22)</f>
        <v>0</v>
      </c>
      <c r="BC22" s="32" t="str">
        <f>SpellNumber(L22,BB22)</f>
        <v>INR Zero Only</v>
      </c>
      <c r="IE22" s="34"/>
      <c r="IF22" s="34"/>
      <c r="IG22" s="34"/>
      <c r="IH22" s="34"/>
      <c r="II22" s="34"/>
    </row>
    <row r="23" spans="1:243" s="33" customFormat="1" ht="18.75" customHeight="1">
      <c r="A23" s="18">
        <v>12</v>
      </c>
      <c r="B23" s="40" t="s">
        <v>58</v>
      </c>
      <c r="C23" s="20"/>
      <c r="D23" s="68">
        <v>7</v>
      </c>
      <c r="E23" s="22" t="s">
        <v>37</v>
      </c>
      <c r="F23" s="69">
        <v>10</v>
      </c>
      <c r="G23" s="35"/>
      <c r="H23" s="35"/>
      <c r="I23" s="21" t="s">
        <v>38</v>
      </c>
      <c r="J23" s="24">
        <f>IF(I23="Less(-)",-1,1)</f>
        <v>1</v>
      </c>
      <c r="K23" s="25" t="s">
        <v>47</v>
      </c>
      <c r="L23" s="25" t="s">
        <v>7</v>
      </c>
      <c r="M23" s="67"/>
      <c r="N23" s="36"/>
      <c r="O23" s="36"/>
      <c r="P23" s="37"/>
      <c r="Q23" s="36"/>
      <c r="R23" s="36"/>
      <c r="S23" s="38"/>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65">
        <f>total_amount_ba($B$2,$D$2,D23,F23,J23,K23,M23)</f>
        <v>0</v>
      </c>
      <c r="BB23" s="65">
        <f>BA23+SUM(N23:AZ23)</f>
        <v>0</v>
      </c>
      <c r="BC23" s="32" t="str">
        <f>SpellNumber(L23,BB23)</f>
        <v>INR Zero Only</v>
      </c>
      <c r="IE23" s="34"/>
      <c r="IF23" s="34"/>
      <c r="IG23" s="34"/>
      <c r="IH23" s="34"/>
      <c r="II23" s="34"/>
    </row>
    <row r="24" spans="1:243" s="33" customFormat="1" ht="18.75" customHeight="1">
      <c r="A24" s="18">
        <v>13</v>
      </c>
      <c r="B24" s="40" t="s">
        <v>59</v>
      </c>
      <c r="C24" s="20"/>
      <c r="D24" s="68">
        <v>12</v>
      </c>
      <c r="E24" s="22" t="s">
        <v>37</v>
      </c>
      <c r="F24" s="69">
        <v>10</v>
      </c>
      <c r="G24" s="35"/>
      <c r="H24" s="35"/>
      <c r="I24" s="21" t="s">
        <v>38</v>
      </c>
      <c r="J24" s="24">
        <f>IF(I24="Less(-)",-1,1)</f>
        <v>1</v>
      </c>
      <c r="K24" s="25" t="s">
        <v>47</v>
      </c>
      <c r="L24" s="25" t="s">
        <v>7</v>
      </c>
      <c r="M24" s="67"/>
      <c r="N24" s="36"/>
      <c r="O24" s="36"/>
      <c r="P24" s="37"/>
      <c r="Q24" s="36"/>
      <c r="R24" s="36"/>
      <c r="S24" s="38"/>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65">
        <f>total_amount_ba($B$2,$D$2,D24,F24,J24,K24,M24)</f>
        <v>0</v>
      </c>
      <c r="BB24" s="65">
        <f>BA24+SUM(N24:AZ24)</f>
        <v>0</v>
      </c>
      <c r="BC24" s="32" t="str">
        <f>SpellNumber(L24,BB24)</f>
        <v>INR Zero Only</v>
      </c>
      <c r="IE24" s="34">
        <v>1.01</v>
      </c>
      <c r="IF24" s="34" t="s">
        <v>39</v>
      </c>
      <c r="IG24" s="34" t="s">
        <v>35</v>
      </c>
      <c r="IH24" s="34">
        <v>123.223</v>
      </c>
      <c r="II24" s="34" t="s">
        <v>37</v>
      </c>
    </row>
    <row r="25" spans="1:243" s="33" customFormat="1" ht="18.75" customHeight="1">
      <c r="A25" s="18">
        <v>14</v>
      </c>
      <c r="B25" s="40" t="s">
        <v>60</v>
      </c>
      <c r="C25" s="20"/>
      <c r="D25" s="68">
        <v>5</v>
      </c>
      <c r="E25" s="22" t="s">
        <v>37</v>
      </c>
      <c r="F25" s="69">
        <v>10</v>
      </c>
      <c r="G25" s="35"/>
      <c r="H25" s="35"/>
      <c r="I25" s="21" t="s">
        <v>38</v>
      </c>
      <c r="J25" s="24">
        <f>IF(I25="Less(-)",-1,1)</f>
        <v>1</v>
      </c>
      <c r="K25" s="25" t="s">
        <v>47</v>
      </c>
      <c r="L25" s="25" t="s">
        <v>7</v>
      </c>
      <c r="M25" s="67"/>
      <c r="N25" s="36"/>
      <c r="O25" s="36"/>
      <c r="P25" s="37"/>
      <c r="Q25" s="36"/>
      <c r="R25" s="36"/>
      <c r="S25" s="38"/>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65">
        <f>total_amount_ba($B$2,$D$2,D25,F25,J25,K25,M25)</f>
        <v>0</v>
      </c>
      <c r="BB25" s="65">
        <f>BA25+SUM(N25:AZ25)</f>
        <v>0</v>
      </c>
      <c r="BC25" s="32" t="str">
        <f>SpellNumber(L25,BB25)</f>
        <v>INR Zero Only</v>
      </c>
      <c r="IE25" s="34">
        <v>1.02</v>
      </c>
      <c r="IF25" s="34" t="s">
        <v>40</v>
      </c>
      <c r="IG25" s="34" t="s">
        <v>41</v>
      </c>
      <c r="IH25" s="34">
        <v>213</v>
      </c>
      <c r="II25" s="34" t="s">
        <v>37</v>
      </c>
    </row>
    <row r="26" spans="1:243" s="33" customFormat="1" ht="18.75" customHeight="1">
      <c r="A26" s="18">
        <v>15</v>
      </c>
      <c r="B26" s="19" t="s">
        <v>69</v>
      </c>
      <c r="C26" s="20"/>
      <c r="D26" s="21"/>
      <c r="E26" s="22"/>
      <c r="F26" s="21"/>
      <c r="G26" s="23"/>
      <c r="H26" s="23"/>
      <c r="I26" s="21"/>
      <c r="J26" s="24"/>
      <c r="K26" s="25"/>
      <c r="L26" s="25"/>
      <c r="M26" s="26"/>
      <c r="N26" s="27"/>
      <c r="O26" s="27"/>
      <c r="P26" s="28"/>
      <c r="Q26" s="27"/>
      <c r="R26" s="27"/>
      <c r="S26" s="29"/>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30"/>
      <c r="BB26" s="31"/>
      <c r="BC26" s="32"/>
      <c r="IE26" s="34">
        <v>3</v>
      </c>
      <c r="IF26" s="34" t="s">
        <v>43</v>
      </c>
      <c r="IG26" s="34" t="s">
        <v>44</v>
      </c>
      <c r="IH26" s="34">
        <v>10</v>
      </c>
      <c r="II26" s="34" t="s">
        <v>37</v>
      </c>
    </row>
    <row r="27" spans="1:243" s="33" customFormat="1" ht="18.75" customHeight="1">
      <c r="A27" s="18">
        <v>16</v>
      </c>
      <c r="B27" s="32" t="s">
        <v>70</v>
      </c>
      <c r="C27" s="20"/>
      <c r="D27" s="68">
        <v>8</v>
      </c>
      <c r="E27" s="22" t="s">
        <v>37</v>
      </c>
      <c r="F27" s="69">
        <v>10</v>
      </c>
      <c r="G27" s="35"/>
      <c r="H27" s="35"/>
      <c r="I27" s="21" t="s">
        <v>38</v>
      </c>
      <c r="J27" s="24">
        <f>IF(I27="Less(-)",-1,1)</f>
        <v>1</v>
      </c>
      <c r="K27" s="25" t="s">
        <v>47</v>
      </c>
      <c r="L27" s="25" t="s">
        <v>7</v>
      </c>
      <c r="M27" s="67"/>
      <c r="N27" s="36"/>
      <c r="O27" s="36"/>
      <c r="P27" s="37"/>
      <c r="Q27" s="36"/>
      <c r="R27" s="36"/>
      <c r="S27" s="38"/>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65">
        <f>total_amount_ba($B$2,$D$2,D27,F27,J27,K27,M27)</f>
        <v>0</v>
      </c>
      <c r="BB27" s="65">
        <f>BA27+SUM(N27:AZ27)</f>
        <v>0</v>
      </c>
      <c r="BC27" s="32" t="str">
        <f>SpellNumber(L27,BB27)</f>
        <v>INR Zero Only</v>
      </c>
      <c r="IE27" s="34">
        <v>1.01</v>
      </c>
      <c r="IF27" s="34" t="s">
        <v>39</v>
      </c>
      <c r="IG27" s="34" t="s">
        <v>35</v>
      </c>
      <c r="IH27" s="34">
        <v>123.223</v>
      </c>
      <c r="II27" s="34" t="s">
        <v>37</v>
      </c>
    </row>
    <row r="28" spans="1:243" s="33" customFormat="1" ht="18.75" customHeight="1">
      <c r="A28" s="18">
        <v>16.1</v>
      </c>
      <c r="B28" s="40" t="s">
        <v>71</v>
      </c>
      <c r="C28" s="20"/>
      <c r="D28" s="68">
        <v>4</v>
      </c>
      <c r="E28" s="22" t="s">
        <v>37</v>
      </c>
      <c r="F28" s="69">
        <v>10</v>
      </c>
      <c r="G28" s="35"/>
      <c r="H28" s="35"/>
      <c r="I28" s="21" t="s">
        <v>38</v>
      </c>
      <c r="J28" s="24">
        <f>IF(I28="Less(-)",-1,1)</f>
        <v>1</v>
      </c>
      <c r="K28" s="25" t="s">
        <v>47</v>
      </c>
      <c r="L28" s="25" t="s">
        <v>7</v>
      </c>
      <c r="M28" s="67"/>
      <c r="N28" s="36"/>
      <c r="O28" s="36"/>
      <c r="P28" s="37"/>
      <c r="Q28" s="36"/>
      <c r="R28" s="36"/>
      <c r="S28" s="38"/>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65">
        <f>total_amount_ba($B$2,$D$2,D28,F28,J28,K28,M28)</f>
        <v>0</v>
      </c>
      <c r="BB28" s="65">
        <f>BA28+SUM(N28:AZ28)</f>
        <v>0</v>
      </c>
      <c r="BC28" s="32" t="str">
        <f>SpellNumber(L28,BB28)</f>
        <v>INR Zero Only</v>
      </c>
      <c r="IE28" s="34"/>
      <c r="IF28" s="34"/>
      <c r="IG28" s="34"/>
      <c r="IH28" s="34"/>
      <c r="II28" s="34"/>
    </row>
    <row r="29" spans="1:243" s="33" customFormat="1" ht="18.75" customHeight="1">
      <c r="A29" s="18">
        <v>16.2</v>
      </c>
      <c r="B29" s="32" t="s">
        <v>72</v>
      </c>
      <c r="C29" s="20"/>
      <c r="D29" s="68">
        <v>4</v>
      </c>
      <c r="E29" s="22" t="s">
        <v>37</v>
      </c>
      <c r="F29" s="69">
        <v>10</v>
      </c>
      <c r="G29" s="35"/>
      <c r="H29" s="35"/>
      <c r="I29" s="21" t="s">
        <v>38</v>
      </c>
      <c r="J29" s="24">
        <f>IF(I29="Less(-)",-1,1)</f>
        <v>1</v>
      </c>
      <c r="K29" s="25" t="s">
        <v>47</v>
      </c>
      <c r="L29" s="25" t="s">
        <v>7</v>
      </c>
      <c r="M29" s="67"/>
      <c r="N29" s="36"/>
      <c r="O29" s="36"/>
      <c r="P29" s="37"/>
      <c r="Q29" s="36"/>
      <c r="R29" s="36"/>
      <c r="S29" s="38"/>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65">
        <f>total_amount_ba($B$2,$D$2,D29,F29,J29,K29,M29)</f>
        <v>0</v>
      </c>
      <c r="BB29" s="65">
        <f>BA29+SUM(N29:AZ29)</f>
        <v>0</v>
      </c>
      <c r="BC29" s="32" t="str">
        <f>SpellNumber(L29,BB29)</f>
        <v>INR Zero Only</v>
      </c>
      <c r="IE29" s="34"/>
      <c r="IF29" s="34"/>
      <c r="IG29" s="34"/>
      <c r="IH29" s="34"/>
      <c r="II29" s="34"/>
    </row>
    <row r="30" spans="1:243" s="14" customFormat="1" ht="18">
      <c r="A30" s="41" t="s">
        <v>45</v>
      </c>
      <c r="B30" s="42"/>
      <c r="C30" s="43"/>
      <c r="D30" s="44"/>
      <c r="E30" s="44"/>
      <c r="F30" s="44"/>
      <c r="G30" s="44"/>
      <c r="H30" s="45"/>
      <c r="I30" s="45"/>
      <c r="J30" s="45"/>
      <c r="K30" s="45"/>
      <c r="L30" s="46"/>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66">
        <f>SUM(BA13:BA29)</f>
        <v>0</v>
      </c>
      <c r="BB30" s="66">
        <f>SUM(BB13:BB29)</f>
        <v>0</v>
      </c>
      <c r="BC30" s="32" t="str">
        <f>SpellNumber($E$2,BB30)</f>
        <v>INR Zero Only</v>
      </c>
      <c r="IE30" s="15"/>
      <c r="IF30" s="15"/>
      <c r="IG30" s="15"/>
      <c r="IH30" s="15"/>
      <c r="II30" s="15"/>
    </row>
    <row r="31" spans="1:55" ht="18">
      <c r="A31" s="42" t="s">
        <v>49</v>
      </c>
      <c r="B31" s="48"/>
      <c r="C31" s="49"/>
      <c r="D31" s="50"/>
      <c r="E31" s="51" t="s">
        <v>46</v>
      </c>
      <c r="F31" s="63"/>
      <c r="G31" s="52"/>
      <c r="H31" s="53"/>
      <c r="I31" s="53"/>
      <c r="J31" s="53"/>
      <c r="K31" s="54"/>
      <c r="L31" s="55"/>
      <c r="M31" s="56"/>
      <c r="N31" s="57"/>
      <c r="O31" s="33"/>
      <c r="P31" s="33"/>
      <c r="Q31" s="33"/>
      <c r="R31" s="33"/>
      <c r="S31" s="33"/>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61">
        <f>IF(ISBLANK(F31),0,IF(E31="Excess (+)",ROUND(BA30+(BA30*F31),2),IF(E31="Less (-)",ROUND(BA30+(BA30*F31*(-1)),2),0)))</f>
        <v>0</v>
      </c>
      <c r="BB31" s="62">
        <f>ROUND(BA31,0)</f>
        <v>0</v>
      </c>
      <c r="BC31" s="32" t="str">
        <f>SpellNumber(L31,BB31)</f>
        <v> Zero Only</v>
      </c>
    </row>
    <row r="32" spans="1:55" ht="18">
      <c r="A32" s="41" t="s">
        <v>48</v>
      </c>
      <c r="B32" s="41"/>
      <c r="C32" s="73" t="str">
        <f>SpellNumber($E$2,BB30)</f>
        <v>INR Zero Only</v>
      </c>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5"/>
    </row>
    <row r="33" spans="1:54" ht="15">
      <c r="A33" s="14"/>
      <c r="B33" s="14"/>
      <c r="N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B33" s="14"/>
    </row>
  </sheetData>
  <sheetProtection password="AFB0" sheet="1" selectLockedCells="1"/>
  <mergeCells count="8">
    <mergeCell ref="A9:BC9"/>
    <mergeCell ref="C32:BC32"/>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1">
      <formula1>IF(ISBLANK(F31),$A$3:$C$3,$B$3:$C$3)</formula1>
    </dataValidation>
    <dataValidation allowBlank="1" showInputMessage="1" showErrorMessage="1" promptTitle="Item Description" prompt="Please enter Item Description in text" sqref="B21:B25 B27:B29"/>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1">
      <formula1>0</formula1>
      <formula2>IF(E31&lt;&gt;"Select",99.9,0)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1">
      <formula1>IF(E31&lt;&gt;"Select",0,-1)</formula1>
      <formula2>IF(E31&lt;&gt;"Select",99.99,-1)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4 M19 M16:M17 M21:M25 M27:M2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9">
      <formula1>0</formula1>
      <formula2>999999999999999</formula2>
    </dataValidation>
    <dataValidation type="list" allowBlank="1" showInputMessage="1" showErrorMessage="1" sqref="K13:K29">
      <formula1>"Partial Conversion, Full Conversion"</formula1>
    </dataValidation>
    <dataValidation type="list" allowBlank="1" showInputMessage="1" showErrorMessage="1" sqref="L29 L13 L14 L15 L16 L17 L18 L19 L20 L21 L22 L23 L24 L25 L26 L27 L28">
      <formula1>"INR"</formula1>
    </dataValidation>
    <dataValidation allowBlank="1" showInputMessage="1" showErrorMessage="1" promptTitle="Addition / Deduction" prompt="Please Choose the correct One" sqref="J13:J29"/>
    <dataValidation type="list" showInputMessage="1" showErrorMessage="1" sqref="I13:I29">
      <formula1>"Excess(+), Less(-)"</formula1>
    </dataValidation>
    <dataValidation allowBlank="1" showInputMessage="1" showErrorMessage="1" promptTitle="Itemcode/Make" prompt="Please enter text" sqref="C13:C29"/>
    <dataValidation type="decimal" allowBlank="1" showInputMessage="1" showErrorMessage="1" promptTitle="Rate Entry" prompt="Please enter the Other Taxes2 in Rupees for this item. " errorTitle="Invaid Entry" error="Only Numeric Values are allowed. " sqref="N13:O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9">
      <formula1>0</formula1>
      <formula2>999999999999999</formula2>
    </dataValidation>
    <dataValidation allowBlank="1" showInputMessage="1" showErrorMessage="1" promptTitle="Units" prompt="Please enter Units in text" sqref="E13:E29"/>
    <dataValidation type="decimal" allowBlank="1" showInputMessage="1" showErrorMessage="1" promptTitle="Quantity" prompt="Please enter the Quantity for this item. " errorTitle="Invalid Entry" error="Only Numeric Values are allowed. " sqref="D13:D29 F13:F29">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zoomScalePageLayoutView="0" workbookViewId="0" topLeftCell="A1">
      <selection activeCell="I24" sqref="I2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91995</cp:lastModifiedBy>
  <cp:lastPrinted>2014-12-11T06:40:55Z</cp:lastPrinted>
  <dcterms:created xsi:type="dcterms:W3CDTF">2009-01-30T06:42:42Z</dcterms:created>
  <dcterms:modified xsi:type="dcterms:W3CDTF">2020-02-24T06:16:07Z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NC</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QEqEWimvhpfuYq3x5zXImPPoOZQ=</vt:lpwstr>
  </property>
</Properties>
</file>